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76" activeTab="0"/>
  </bookViews>
  <sheets>
    <sheet name="Obligaciones" sheetId="1" r:id="rId1"/>
    <sheet name="Amortización" sheetId="2" r:id="rId2"/>
    <sheet name="Indicadores (2)" sheetId="4" r:id="rId3"/>
  </sheets>
  <externalReferences>
    <externalReference r:id="rId6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Diana Isabel Sierra Sierra</author>
  </authors>
  <commentList>
    <comment ref="C16" authorId="0">
      <text>
        <r>
          <rPr>
            <sz val="9"/>
            <rFont val="Tahoma"/>
            <family val="2"/>
          </rPr>
          <t xml:space="preserve">
EAI Estado analítico de ingresos (Impuestos, Cuotas, Contribuciones, Derechos y Aprovechamientos )  RECAUDADO</t>
        </r>
      </text>
    </comment>
    <comment ref="D16" authorId="0">
      <text>
        <r>
          <rPr>
            <sz val="9"/>
            <rFont val="Tahoma"/>
            <family val="2"/>
          </rPr>
          <t xml:space="preserve">
EAI Estado analítico de ingresos (Impuestos, Cuotas, Contribuciones, Derechos y Aprovechamientos )  RECAUDADO</t>
        </r>
      </text>
    </comment>
  </commentList>
</comments>
</file>

<file path=xl/sharedStrings.xml><?xml version="1.0" encoding="utf-8"?>
<sst xmlns="http://schemas.openxmlformats.org/spreadsheetml/2006/main" count="54" uniqueCount="44">
  <si>
    <t>CONCEPTOS</t>
  </si>
  <si>
    <t>IMPORTE</t>
  </si>
  <si>
    <t>(-) Amortización  Banamex</t>
  </si>
  <si>
    <t>Deuda Pública Bruta Total descontando la amortizacion de Banamex</t>
  </si>
  <si>
    <t>(-) Amortización Banorte</t>
  </si>
  <si>
    <t>Deuda Pública Bruta Total descontando la amortizacion de Banorte</t>
  </si>
  <si>
    <t>(-) Amortización Banobras</t>
  </si>
  <si>
    <t>MUNICIPIO DE LEÓN</t>
  </si>
  <si>
    <t>Formato de obligaciones pagadas o garantizadas con fondos federales</t>
  </si>
  <si>
    <t>Tipo de Obligación</t>
  </si>
  <si>
    <t>Plazo</t>
  </si>
  <si>
    <t>Tasa</t>
  </si>
  <si>
    <t>Fin, Destino y Objetivo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</si>
  <si>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</si>
  <si>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</si>
  <si>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</si>
  <si>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</si>
  <si>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</si>
  <si>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</si>
  <si>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</si>
  <si>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</t>
  </si>
  <si>
    <t>15 años</t>
  </si>
  <si>
    <t>TIIE + 0.94</t>
  </si>
  <si>
    <t>Inversión Pública Productiva</t>
  </si>
  <si>
    <t>Banco Nacional de Obras y Servicios Públicos, S.N.C.</t>
  </si>
  <si>
    <t>TIIE + 0.70</t>
  </si>
  <si>
    <t>Refinancimiento de la Deuda</t>
  </si>
  <si>
    <t>Banco Nacional de México. S.A.</t>
  </si>
  <si>
    <t>20 años</t>
  </si>
  <si>
    <t>TIIE + 0.68</t>
  </si>
  <si>
    <t>Banco Mercantíl del Norte, S.A.</t>
  </si>
  <si>
    <t>PRODUCTO INTERNO BRUTO (PIB)</t>
  </si>
  <si>
    <t>SALDO DE LA DEUDA PÚBLICA</t>
  </si>
  <si>
    <t>PORCENTAJE</t>
  </si>
  <si>
    <t>*El PIB DEL MUNICIPIO EN 2010</t>
  </si>
  <si>
    <t>INGRESOS PROPIOS</t>
  </si>
  <si>
    <t>http://implan.gob.mx/1/admin/diagLeon.pdf</t>
  </si>
  <si>
    <t>Ramo 28 y 33</t>
  </si>
  <si>
    <t>Deuda Pública Bruta Total al 31 de diciembre del año 2018</t>
  </si>
  <si>
    <t>Deuda Pública Bruta Total al 31 de Diciembre del año 2018</t>
  </si>
  <si>
    <t>AL 31 de Diciembre 2018</t>
  </si>
  <si>
    <t>Enero-Junio 2019</t>
  </si>
  <si>
    <t>Deuda Pública Bruta Total  descontando la amortización de Banobras al 30 Junio 2019</t>
  </si>
  <si>
    <t>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</si>
</sst>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6699"/>
      <name val="Arial"/>
      <family val="2"/>
    </font>
    <font>
      <u val="single"/>
      <sz val="8"/>
      <color theme="10"/>
      <name val="Arial"/>
      <family val="2"/>
    </font>
    <font>
      <sz val="8"/>
      <color rgb="FF0066FF"/>
      <name val="Arial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>
        <color rgb="FF000000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44" fontId="0" fillId="0" borderId="0" xfId="0" applyNumberFormat="1"/>
    <xf numFmtId="10" fontId="0" fillId="0" borderId="0" xfId="22" applyNumberFormat="1" applyFont="1"/>
    <xf numFmtId="44" fontId="0" fillId="0" borderId="0" xfId="21" applyFont="1"/>
    <xf numFmtId="0" fontId="5" fillId="0" borderId="0" xfId="0" applyFont="1" applyFill="1"/>
    <xf numFmtId="0" fontId="4" fillId="0" borderId="0" xfId="0" applyFont="1" applyBorder="1" applyAlignment="1">
      <alignment vertical="top" wrapText="1"/>
    </xf>
    <xf numFmtId="43" fontId="7" fillId="0" borderId="1" xfId="20" applyFont="1" applyBorder="1" applyAlignment="1">
      <alignment horizontal="center" vertical="center" wrapText="1"/>
    </xf>
    <xf numFmtId="43" fontId="7" fillId="0" borderId="2" xfId="2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4" fontId="7" fillId="0" borderId="0" xfId="21" applyFont="1" applyBorder="1" applyAlignment="1">
      <alignment vertical="center"/>
    </xf>
    <xf numFmtId="10" fontId="7" fillId="0" borderId="4" xfId="22" applyNumberFormat="1" applyFont="1" applyBorder="1" applyAlignment="1">
      <alignment horizontal="center" vertical="center"/>
    </xf>
    <xf numFmtId="44" fontId="7" fillId="0" borderId="5" xfId="2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4" fontId="8" fillId="0" borderId="7" xfId="21" applyFont="1" applyBorder="1" applyAlignment="1">
      <alignment vertical="center"/>
    </xf>
    <xf numFmtId="44" fontId="8" fillId="0" borderId="8" xfId="21" applyFont="1" applyBorder="1" applyAlignment="1">
      <alignment vertical="center"/>
    </xf>
    <xf numFmtId="10" fontId="7" fillId="0" borderId="9" xfId="22" applyNumberFormat="1" applyFont="1" applyBorder="1" applyAlignment="1">
      <alignment horizontal="center" vertical="center"/>
    </xf>
    <xf numFmtId="0" fontId="7" fillId="0" borderId="0" xfId="0" applyFont="1"/>
    <xf numFmtId="0" fontId="9" fillId="2" borderId="10" xfId="0" applyFont="1" applyFill="1" applyBorder="1" applyAlignment="1">
      <alignment horizontal="center" vertical="center" wrapText="1" readingOrder="1"/>
    </xf>
    <xf numFmtId="44" fontId="7" fillId="0" borderId="4" xfId="21" applyFont="1" applyBorder="1"/>
    <xf numFmtId="8" fontId="8" fillId="0" borderId="4" xfId="21" applyNumberFormat="1" applyFont="1" applyBorder="1" applyAlignment="1">
      <alignment/>
    </xf>
    <xf numFmtId="44" fontId="7" fillId="0" borderId="4" xfId="21" applyFont="1" applyBorder="1" applyAlignment="1">
      <alignment wrapText="1"/>
    </xf>
    <xf numFmtId="44" fontId="8" fillId="0" borderId="11" xfId="21" applyFont="1" applyBorder="1" applyAlignment="1">
      <alignment wrapText="1"/>
    </xf>
    <xf numFmtId="0" fontId="7" fillId="0" borderId="0" xfId="0" applyFont="1" applyBorder="1"/>
    <xf numFmtId="0" fontId="10" fillId="0" borderId="0" xfId="0" applyFont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4" fontId="7" fillId="0" borderId="4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10" fontId="7" fillId="0" borderId="12" xfId="22" applyNumberFormat="1" applyFont="1" applyBorder="1" applyAlignment="1">
      <alignment vertical="center"/>
    </xf>
    <xf numFmtId="0" fontId="11" fillId="0" borderId="0" xfId="23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43" fontId="7" fillId="0" borderId="14" xfId="20" applyFont="1" applyFill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43" fontId="7" fillId="0" borderId="11" xfId="0" applyNumberFormat="1" applyFont="1" applyBorder="1" applyAlignment="1">
      <alignment vertical="center"/>
    </xf>
    <xf numFmtId="10" fontId="7" fillId="0" borderId="15" xfId="22" applyNumberFormat="1" applyFont="1" applyBorder="1" applyAlignment="1">
      <alignment vertical="center"/>
    </xf>
    <xf numFmtId="44" fontId="7" fillId="0" borderId="11" xfId="21" applyFont="1" applyBorder="1" applyAlignment="1">
      <alignment wrapText="1"/>
    </xf>
    <xf numFmtId="8" fontId="7" fillId="0" borderId="4" xfId="21" applyNumberFormat="1" applyFont="1" applyBorder="1"/>
    <xf numFmtId="4" fontId="7" fillId="0" borderId="14" xfId="0" applyNumberFormat="1" applyFont="1" applyFill="1" applyBorder="1" applyAlignment="1">
      <alignment vertical="center"/>
    </xf>
    <xf numFmtId="8" fontId="7" fillId="0" borderId="4" xfId="0" applyNumberFormat="1" applyFont="1" applyBorder="1" applyAlignment="1">
      <alignment vertical="center"/>
    </xf>
    <xf numFmtId="43" fontId="7" fillId="0" borderId="14" xfId="0" applyNumberFormat="1" applyFont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43" fontId="7" fillId="0" borderId="13" xfId="20" applyFont="1" applyFill="1" applyBorder="1" applyAlignment="1">
      <alignment vertical="center"/>
    </xf>
    <xf numFmtId="43" fontId="7" fillId="0" borderId="15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7" xfId="20" applyFont="1" applyBorder="1" applyAlignment="1">
      <alignment horizontal="center" vertical="center" wrapText="1"/>
    </xf>
    <xf numFmtId="43" fontId="7" fillId="0" borderId="18" xfId="2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7" fillId="0" borderId="16" xfId="20" applyFont="1" applyBorder="1" applyAlignment="1">
      <alignment horizontal="center" vertical="center"/>
    </xf>
    <xf numFmtId="43" fontId="7" fillId="0" borderId="1" xfId="2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6" xfId="0" applyFont="1" applyBorder="1" applyAlignment="1">
      <alignment horizontal="right" wrapText="1"/>
    </xf>
    <xf numFmtId="0" fontId="8" fillId="0" borderId="7" xfId="0" applyFont="1" applyBorder="1" applyAlignment="1">
      <alignment horizontal="right" wrapText="1"/>
    </xf>
    <xf numFmtId="0" fontId="9" fillId="2" borderId="21" xfId="0" applyFont="1" applyFill="1" applyBorder="1" applyAlignment="1">
      <alignment horizontal="center" wrapText="1" readingOrder="1"/>
    </xf>
    <xf numFmtId="0" fontId="9" fillId="2" borderId="22" xfId="0" applyFont="1" applyFill="1" applyBorder="1" applyAlignment="1">
      <alignment horizontal="center" wrapText="1" readingOrder="1"/>
    </xf>
    <xf numFmtId="0" fontId="9" fillId="2" borderId="23" xfId="0" applyFont="1" applyFill="1" applyBorder="1" applyAlignment="1">
      <alignment horizontal="center" wrapText="1" readingOrder="1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</cellStyles>
  <dxfs count="1">
    <dxf>
      <font>
        <color rgb="FF9C0006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</xdr:row>
      <xdr:rowOff>95250</xdr:rowOff>
    </xdr:from>
    <xdr:to>
      <xdr:col>2</xdr:col>
      <xdr:colOff>561975</xdr:colOff>
      <xdr:row>3</xdr:row>
      <xdr:rowOff>152400</xdr:rowOff>
    </xdr:to>
    <xdr:pic>
      <xdr:nvPicPr>
        <xdr:cNvPr id="2" name="Imagen 1" descr="https://ci5.googleusercontent.com/proxy/TzYJ2hQFKtYHNKcaU54R-8AnuinnOcYeNeINIhs5n-e9dVmfF8rYRIHJa2E6wYq31Jbebj9ffgxv0fJyMgyxVC3QS-0nUs--2wzos7rFwWyKtvrLWbAjHVTJhE95-oSVhudkQb3GUFCkl82l4C0GzbQ2cyqPziJ8p7TTGMfBXrA9STozljJIJYKfGFZ9nlMflil_RLa8kQTeUU4G3A=s0-d-e1-ft#https://docs.google.com/uc?export=download&amp;id=1OaAMB_uE3s1Gss_9IRpfUG5AsJjVRR2m&amp;revid=0B6q-6cIZHBsNc0hEVm5PM1N3eE1BU0JPR1Y5MHlXWVFqUDNBP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0125" y="285750"/>
          <a:ext cx="12668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1905000" cy="1476375"/>
    <xdr:sp macro="" textlink="">
      <xdr:nvSpPr>
        <xdr:cNvPr id="2049" name="AutoShape 1" descr="http://subirimagen.me/uploads/20180731141911.jpg"/>
        <xdr:cNvSpPr>
          <a:spLocks noChangeAspect="1" noChangeArrowheads="1"/>
        </xdr:cNvSpPr>
      </xdr:nvSpPr>
      <xdr:spPr bwMode="auto">
        <a:xfrm>
          <a:off x="1866900" y="190500"/>
          <a:ext cx="19050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133350</xdr:colOff>
      <xdr:row>0</xdr:row>
      <xdr:rowOff>57150</xdr:rowOff>
    </xdr:from>
    <xdr:to>
      <xdr:col>2</xdr:col>
      <xdr:colOff>276225</xdr:colOff>
      <xdr:row>3</xdr:row>
      <xdr:rowOff>114300</xdr:rowOff>
    </xdr:to>
    <xdr:pic>
      <xdr:nvPicPr>
        <xdr:cNvPr id="4" name="Imagen 3" descr="https://ci5.googleusercontent.com/proxy/TzYJ2hQFKtYHNKcaU54R-8AnuinnOcYeNeINIhs5n-e9dVmfF8rYRIHJa2E6wYq31Jbebj9ffgxv0fJyMgyxVC3QS-0nUs--2wzos7rFwWyKtvrLWbAjHVTJhE95-oSVhudkQb3GUFCkl82l4C0GzbQ2cyqPziJ8p7TTGMfBXrA9STozljJIJYKfGFZ9nlMflil_RLa8kQTeUU4G3A=s0-d-e1-ft#https://docs.google.com/uc?export=download&amp;id=1OaAMB_uE3s1Gss_9IRpfUG5AsJjVRR2m&amp;revid=0B6q-6cIZHBsNc0hEVm5PM1N3eE1BU0JPR1Y5MHlXWVFqUDNBP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5350" y="57150"/>
          <a:ext cx="12477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123825</xdr:rowOff>
    </xdr:from>
    <xdr:to>
      <xdr:col>1</xdr:col>
      <xdr:colOff>1209675</xdr:colOff>
      <xdr:row>3</xdr:row>
      <xdr:rowOff>180975</xdr:rowOff>
    </xdr:to>
    <xdr:pic>
      <xdr:nvPicPr>
        <xdr:cNvPr id="2" name="Imagen 1" descr="https://ci5.googleusercontent.com/proxy/TzYJ2hQFKtYHNKcaU54R-8AnuinnOcYeNeINIhs5n-e9dVmfF8rYRIHJa2E6wYq31Jbebj9ffgxv0fJyMgyxVC3QS-0nUs--2wzos7rFwWyKtvrLWbAjHVTJhE95-oSVhudkQb3GUFCkl82l4C0GzbQ2cyqPziJ8p7TTGMfBXrA9STozljJIJYKfGFZ9nlMflil_RLa8kQTeUU4G3A=s0-d-e1-ft#https://docs.google.com/uc?export=download&amp;id=1OaAMB_uE3s1Gss_9IRpfUG5AsJjVRR2m&amp;revid=0B6q-6cIZHBsNc0hEVm5PM1N3eE1BU0JPR1Y5MHlXWVFqUDNBP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123825"/>
          <a:ext cx="1257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Informacin_de_Obligaciones_Pagadas_o_Garantizadas_con_Fondos_Federales__1901%20(6)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ligaciones"/>
      <sheetName val="Amortización"/>
      <sheetName val="Indicadores"/>
    </sheetNames>
    <sheetDataSet>
      <sheetData sheetId="0"/>
      <sheetData sheetId="1">
        <row r="7">
          <cell r="G7">
            <v>1204560763.0512545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mplan.gob.mx/1/admin/diagLeon.pdf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2"/>
  <sheetViews>
    <sheetView showGridLines="0" tabSelected="1" view="pageBreakPreview" zoomScaleSheetLayoutView="100" workbookViewId="0" topLeftCell="A1">
      <selection activeCell="B3" sqref="B3:K3"/>
    </sheetView>
  </sheetViews>
  <sheetFormatPr defaultColWidth="11.421875" defaultRowHeight="15"/>
  <cols>
    <col min="2" max="2" width="14.140625" style="0" bestFit="1" customWidth="1"/>
    <col min="3" max="3" width="8.8515625" style="0" customWidth="1"/>
    <col min="5" max="5" width="27.00390625" style="0" bestFit="1" customWidth="1"/>
    <col min="6" max="6" width="31.7109375" style="0" bestFit="1" customWidth="1"/>
    <col min="7" max="7" width="19.140625" style="0" bestFit="1" customWidth="1"/>
    <col min="8" max="8" width="12.421875" style="0" customWidth="1"/>
    <col min="9" max="9" width="17.57421875" style="0" customWidth="1"/>
    <col min="10" max="10" width="16.8515625" style="0" customWidth="1"/>
    <col min="11" max="11" width="10.421875" style="0" customWidth="1"/>
  </cols>
  <sheetData>
    <row r="2" spans="2:11" ht="15">
      <c r="B2" s="54" t="s">
        <v>7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30.75" customHeight="1">
      <c r="B3" s="54" t="s">
        <v>8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19.95" customHeight="1">
      <c r="B4" s="54" t="s">
        <v>41</v>
      </c>
      <c r="C4" s="54"/>
      <c r="D4" s="54"/>
      <c r="E4" s="54"/>
      <c r="F4" s="54"/>
      <c r="G4" s="54"/>
      <c r="H4" s="54"/>
      <c r="I4" s="54"/>
      <c r="J4" s="54"/>
      <c r="K4" s="54"/>
    </row>
    <row r="5" spans="2:11" ht="63" customHeight="1">
      <c r="B5" s="55" t="s">
        <v>9</v>
      </c>
      <c r="C5" s="57" t="s">
        <v>10</v>
      </c>
      <c r="D5" s="57" t="s">
        <v>11</v>
      </c>
      <c r="E5" s="57" t="s">
        <v>12</v>
      </c>
      <c r="F5" s="57" t="s">
        <v>13</v>
      </c>
      <c r="G5" s="59" t="s">
        <v>14</v>
      </c>
      <c r="H5" s="57" t="s">
        <v>15</v>
      </c>
      <c r="I5" s="50" t="s">
        <v>16</v>
      </c>
      <c r="J5" s="52" t="s">
        <v>17</v>
      </c>
      <c r="K5" s="53"/>
    </row>
    <row r="6" spans="2:11" ht="21" thickBot="1">
      <c r="B6" s="56"/>
      <c r="C6" s="58"/>
      <c r="D6" s="58"/>
      <c r="E6" s="58"/>
      <c r="F6" s="58"/>
      <c r="G6" s="60"/>
      <c r="H6" s="58"/>
      <c r="I6" s="51"/>
      <c r="J6" s="7" t="s">
        <v>18</v>
      </c>
      <c r="K6" s="8" t="s">
        <v>19</v>
      </c>
    </row>
    <row r="7" spans="2:11" ht="31.5" customHeight="1">
      <c r="B7" s="9" t="s">
        <v>20</v>
      </c>
      <c r="C7" s="10" t="s">
        <v>28</v>
      </c>
      <c r="D7" s="10" t="s">
        <v>22</v>
      </c>
      <c r="E7" s="11" t="s">
        <v>23</v>
      </c>
      <c r="F7" s="12" t="s">
        <v>24</v>
      </c>
      <c r="G7" s="13">
        <v>540000000</v>
      </c>
      <c r="H7" s="12" t="s">
        <v>37</v>
      </c>
      <c r="I7" s="13">
        <v>457500000</v>
      </c>
      <c r="J7" s="13">
        <v>90000000</v>
      </c>
      <c r="K7" s="14">
        <f>J7*1/I7</f>
        <v>0.19672131147540983</v>
      </c>
    </row>
    <row r="8" spans="2:11" ht="30.75" customHeight="1">
      <c r="B8" s="9" t="s">
        <v>20</v>
      </c>
      <c r="C8" s="10" t="s">
        <v>21</v>
      </c>
      <c r="D8" s="10" t="s">
        <v>25</v>
      </c>
      <c r="E8" s="11" t="s">
        <v>26</v>
      </c>
      <c r="F8" s="12" t="s">
        <v>27</v>
      </c>
      <c r="G8" s="13">
        <v>609801665.27</v>
      </c>
      <c r="H8" s="12" t="s">
        <v>37</v>
      </c>
      <c r="I8" s="13">
        <v>507808377.3912545</v>
      </c>
      <c r="J8" s="13">
        <v>109887512.2487455</v>
      </c>
      <c r="K8" s="14">
        <f>J8*1/I8</f>
        <v>0.2163956270537848</v>
      </c>
    </row>
    <row r="9" spans="2:11" ht="30.75" customHeight="1">
      <c r="B9" s="9" t="s">
        <v>20</v>
      </c>
      <c r="C9" s="10" t="s">
        <v>28</v>
      </c>
      <c r="D9" s="10" t="s">
        <v>29</v>
      </c>
      <c r="E9" s="11" t="s">
        <v>26</v>
      </c>
      <c r="F9" s="11" t="s">
        <v>30</v>
      </c>
      <c r="G9" s="15">
        <v>255769230</v>
      </c>
      <c r="H9" s="12" t="s">
        <v>37</v>
      </c>
      <c r="I9" s="13">
        <v>221507590</v>
      </c>
      <c r="J9" s="13">
        <v>36808620</v>
      </c>
      <c r="K9" s="14">
        <f>J9*1/I9</f>
        <v>0.16617317718097155</v>
      </c>
    </row>
    <row r="10" spans="2:11" ht="28.5" customHeight="1" thickBot="1">
      <c r="B10" s="16"/>
      <c r="C10" s="17"/>
      <c r="D10" s="17"/>
      <c r="E10" s="17"/>
      <c r="F10" s="17"/>
      <c r="G10" s="18">
        <f>SUM(G7:G9)</f>
        <v>1405570895.27</v>
      </c>
      <c r="H10" s="17"/>
      <c r="I10" s="19">
        <f>SUM(I7:I9)</f>
        <v>1186815967.3912544</v>
      </c>
      <c r="J10" s="19">
        <f>SUM(J7:J9)</f>
        <v>236696132.2487455</v>
      </c>
      <c r="K10" s="20">
        <f>J10*1/I10</f>
        <v>0.19943794046605923</v>
      </c>
    </row>
    <row r="12" spans="9:10" ht="15">
      <c r="I12" s="2"/>
      <c r="J12" s="2"/>
    </row>
  </sheetData>
  <mergeCells count="12">
    <mergeCell ref="I5:I6"/>
    <mergeCell ref="J5:K5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007874015748" right="0.3937007874015748" top="0.7480314960629921" bottom="0.7480314960629921" header="0" footer="0"/>
  <pageSetup fitToHeight="0" fitToWidth="1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3"/>
  <sheetViews>
    <sheetView showGridLines="0" view="pageBreakPreview" zoomScale="130" zoomScaleSheetLayoutView="130" workbookViewId="0" topLeftCell="A1">
      <selection activeCell="H14" sqref="H14"/>
    </sheetView>
  </sheetViews>
  <sheetFormatPr defaultColWidth="11.421875" defaultRowHeight="15"/>
  <cols>
    <col min="2" max="2" width="16.57421875" style="0" customWidth="1"/>
    <col min="3" max="3" width="19.00390625" style="0" customWidth="1"/>
    <col min="4" max="4" width="16.140625" style="0" customWidth="1"/>
    <col min="5" max="5" width="16.57421875" style="0" customWidth="1"/>
    <col min="6" max="6" width="18.8515625" style="0" customWidth="1"/>
    <col min="7" max="7" width="19.140625" style="0" bestFit="1" customWidth="1"/>
  </cols>
  <sheetData>
    <row r="2" spans="2:7" ht="15">
      <c r="B2" s="21"/>
      <c r="D2" s="21"/>
      <c r="E2" s="21"/>
      <c r="F2" s="21"/>
      <c r="G2" s="21"/>
    </row>
    <row r="3" spans="2:7" ht="15">
      <c r="B3" s="21"/>
      <c r="C3" s="21"/>
      <c r="D3" s="21"/>
      <c r="E3" s="21"/>
      <c r="F3" s="21"/>
      <c r="G3" s="21"/>
    </row>
    <row r="4" spans="2:7" ht="15.75" thickBot="1">
      <c r="B4" s="21"/>
      <c r="C4" s="21"/>
      <c r="D4" s="21"/>
      <c r="E4" s="21"/>
      <c r="F4" s="21"/>
      <c r="G4" s="21"/>
    </row>
    <row r="5" spans="2:7" ht="15.75" thickBot="1">
      <c r="B5" s="65" t="s">
        <v>0</v>
      </c>
      <c r="C5" s="66"/>
      <c r="D5" s="66"/>
      <c r="E5" s="66"/>
      <c r="F5" s="67"/>
      <c r="G5" s="22" t="s">
        <v>1</v>
      </c>
    </row>
    <row r="6" spans="2:7" ht="22.5" customHeight="1" thickBot="1">
      <c r="B6" s="68" t="s">
        <v>38</v>
      </c>
      <c r="C6" s="69"/>
      <c r="D6" s="69"/>
      <c r="E6" s="69"/>
      <c r="F6" s="69"/>
      <c r="G6" s="42">
        <v>1204560763.0512545</v>
      </c>
    </row>
    <row r="7" spans="2:7" ht="22.5" customHeight="1">
      <c r="B7" s="68" t="s">
        <v>39</v>
      </c>
      <c r="C7" s="69"/>
      <c r="D7" s="69"/>
      <c r="E7" s="69"/>
      <c r="F7" s="69"/>
      <c r="G7" s="24">
        <v>1204560763.0512545</v>
      </c>
    </row>
    <row r="8" spans="2:7" ht="23.25" customHeight="1">
      <c r="B8" s="61" t="s">
        <v>2</v>
      </c>
      <c r="C8" s="62"/>
      <c r="D8" s="62"/>
      <c r="E8" s="62"/>
      <c r="F8" s="62"/>
      <c r="G8" s="23">
        <v>15620360.3</v>
      </c>
    </row>
    <row r="9" spans="2:7" ht="23.25" customHeight="1">
      <c r="B9" s="61" t="s">
        <v>3</v>
      </c>
      <c r="C9" s="62"/>
      <c r="D9" s="62"/>
      <c r="E9" s="62"/>
      <c r="F9" s="62"/>
      <c r="G9" s="43">
        <f>G7-G8</f>
        <v>1188940402.7512546</v>
      </c>
    </row>
    <row r="10" spans="2:7" ht="19.5" customHeight="1">
      <c r="B10" s="70" t="s">
        <v>4</v>
      </c>
      <c r="C10" s="71"/>
      <c r="D10" s="71"/>
      <c r="E10" s="71"/>
      <c r="F10" s="71"/>
      <c r="G10" s="25">
        <v>5065640</v>
      </c>
    </row>
    <row r="11" spans="2:7" ht="20.25" customHeight="1">
      <c r="B11" s="61" t="s">
        <v>5</v>
      </c>
      <c r="C11" s="62"/>
      <c r="D11" s="62"/>
      <c r="E11" s="62"/>
      <c r="F11" s="62"/>
      <c r="G11" s="25">
        <f>G9-G10</f>
        <v>1183874762.7512546</v>
      </c>
    </row>
    <row r="12" spans="2:7" ht="20.25" customHeight="1">
      <c r="B12" s="61" t="s">
        <v>6</v>
      </c>
      <c r="C12" s="62"/>
      <c r="D12" s="62"/>
      <c r="E12" s="62"/>
      <c r="F12" s="62"/>
      <c r="G12" s="25">
        <v>15000000</v>
      </c>
    </row>
    <row r="13" spans="2:7" ht="25.5" customHeight="1" thickBot="1">
      <c r="B13" s="63" t="s">
        <v>42</v>
      </c>
      <c r="C13" s="64"/>
      <c r="D13" s="64"/>
      <c r="E13" s="64"/>
      <c r="F13" s="64"/>
      <c r="G13" s="26">
        <f>G11-G12</f>
        <v>1168874762.7512546</v>
      </c>
    </row>
  </sheetData>
  <mergeCells count="9">
    <mergeCell ref="B12:F12"/>
    <mergeCell ref="B13:F13"/>
    <mergeCell ref="B5:F5"/>
    <mergeCell ref="B6:F6"/>
    <mergeCell ref="B8:F8"/>
    <mergeCell ref="B9:F9"/>
    <mergeCell ref="B10:F10"/>
    <mergeCell ref="B11:F11"/>
    <mergeCell ref="B7:F7"/>
  </mergeCells>
  <printOptions/>
  <pageMargins left="0.5905511811023623" right="0.5905511811023623" top="0.7480314960629921" bottom="0.7480314960629921" header="0.31496062992125984" footer="0.31496062992125984"/>
  <pageSetup fitToHeight="0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E28"/>
  <sheetViews>
    <sheetView showGridLines="0" view="pageBreakPreview" zoomScaleSheetLayoutView="100" workbookViewId="0" topLeftCell="A1">
      <selection activeCell="D16" sqref="D16"/>
    </sheetView>
  </sheetViews>
  <sheetFormatPr defaultColWidth="11.421875" defaultRowHeight="15"/>
  <cols>
    <col min="1" max="1" width="4.57421875" style="0" customWidth="1"/>
    <col min="2" max="2" width="48.00390625" style="0" customWidth="1"/>
    <col min="3" max="4" width="24.8515625" style="0" customWidth="1"/>
  </cols>
  <sheetData>
    <row r="1" spans="2:4" ht="15">
      <c r="B1" s="21"/>
      <c r="C1" s="21"/>
      <c r="D1" s="21"/>
    </row>
    <row r="2" spans="2:4" ht="15">
      <c r="B2" s="21"/>
      <c r="C2" s="21"/>
      <c r="D2" s="21"/>
    </row>
    <row r="3" spans="2:4" ht="15">
      <c r="B3" s="21"/>
      <c r="C3" s="21"/>
      <c r="D3" s="21"/>
    </row>
    <row r="4" spans="2:4" ht="15" thickBot="1">
      <c r="B4" s="27"/>
      <c r="C4" s="27"/>
      <c r="D4" s="27"/>
    </row>
    <row r="5" spans="2:4" ht="15" thickBot="1">
      <c r="B5" s="28"/>
      <c r="C5" s="29" t="s">
        <v>40</v>
      </c>
      <c r="D5" s="47" t="s">
        <v>43</v>
      </c>
    </row>
    <row r="6" spans="2:4" ht="15">
      <c r="B6" s="30" t="s">
        <v>31</v>
      </c>
      <c r="C6" s="31">
        <v>118503000000</v>
      </c>
      <c r="D6" s="44">
        <v>118503000000</v>
      </c>
    </row>
    <row r="7" spans="2:4" ht="15" thickBot="1">
      <c r="B7" s="32" t="s">
        <v>32</v>
      </c>
      <c r="C7" s="45">
        <f>+'[1]Amortización'!G7</f>
        <v>1204560763.0512545</v>
      </c>
      <c r="D7" s="46">
        <f>+D17</f>
        <v>1168874762.7512546</v>
      </c>
    </row>
    <row r="8" spans="2:5" ht="15" thickBot="1">
      <c r="B8" s="33" t="s">
        <v>33</v>
      </c>
      <c r="C8" s="34">
        <f>C7/C6</f>
        <v>0.010164812393367717</v>
      </c>
      <c r="D8" s="34">
        <f>D7/D6</f>
        <v>0.009863672335310115</v>
      </c>
      <c r="E8" s="3"/>
    </row>
    <row r="9" spans="2:4" ht="15">
      <c r="B9" s="27"/>
      <c r="C9" s="21"/>
      <c r="D9" s="21"/>
    </row>
    <row r="10" spans="2:4" ht="15">
      <c r="B10" s="27"/>
      <c r="C10" s="21"/>
      <c r="D10" s="21"/>
    </row>
    <row r="11" spans="2:5" ht="15">
      <c r="B11" s="27" t="s">
        <v>34</v>
      </c>
      <c r="C11" s="27"/>
      <c r="D11" s="27"/>
      <c r="E11" s="1"/>
    </row>
    <row r="12" spans="2:5" ht="15">
      <c r="B12" s="35" t="s">
        <v>36</v>
      </c>
      <c r="C12" s="36"/>
      <c r="D12" s="36"/>
      <c r="E12" s="6"/>
    </row>
    <row r="13" spans="2:5" ht="15">
      <c r="B13" s="36"/>
      <c r="C13" s="36"/>
      <c r="D13" s="36"/>
      <c r="E13" s="6"/>
    </row>
    <row r="14" spans="2:4" ht="15" thickBot="1">
      <c r="B14" s="27"/>
      <c r="C14" s="21"/>
      <c r="D14" s="21"/>
    </row>
    <row r="15" spans="2:4" ht="15" thickBot="1">
      <c r="B15" s="37"/>
      <c r="C15" s="29" t="s">
        <v>40</v>
      </c>
      <c r="D15" s="47" t="s">
        <v>43</v>
      </c>
    </row>
    <row r="16" spans="2:5" ht="15">
      <c r="B16" s="30" t="s">
        <v>35</v>
      </c>
      <c r="C16" s="38">
        <v>1875399056</v>
      </c>
      <c r="D16" s="48">
        <v>1291646243.27</v>
      </c>
      <c r="E16" s="5"/>
    </row>
    <row r="17" spans="2:4" ht="15" thickBot="1">
      <c r="B17" s="39" t="s">
        <v>32</v>
      </c>
      <c r="C17" s="40">
        <f>C7</f>
        <v>1204560763.0512545</v>
      </c>
      <c r="D17" s="49">
        <f>+Amortización!G13</f>
        <v>1168874762.7512546</v>
      </c>
    </row>
    <row r="18" spans="2:4" ht="15" thickBot="1">
      <c r="B18" s="33" t="s">
        <v>33</v>
      </c>
      <c r="C18" s="41">
        <f>C17/C16</f>
        <v>0.6422957072509343</v>
      </c>
      <c r="D18" s="41">
        <f>D17/D16</f>
        <v>0.9049496089518051</v>
      </c>
    </row>
    <row r="22" spans="3:4" ht="15">
      <c r="C22" s="4"/>
      <c r="D22" s="4"/>
    </row>
    <row r="23" spans="3:4" ht="15">
      <c r="C23" s="4"/>
      <c r="D23" s="4"/>
    </row>
    <row r="24" spans="3:4" ht="15">
      <c r="C24" s="4"/>
      <c r="D24" s="4"/>
    </row>
    <row r="25" spans="3:4" ht="15">
      <c r="C25" s="4"/>
      <c r="D25" s="4"/>
    </row>
    <row r="26" spans="3:4" ht="15">
      <c r="C26" s="4"/>
      <c r="D26" s="4"/>
    </row>
    <row r="27" spans="3:4" ht="15">
      <c r="C27" s="4"/>
      <c r="D27" s="4"/>
    </row>
    <row r="28" spans="3:4" ht="15">
      <c r="C28" s="4"/>
      <c r="D28" s="4"/>
    </row>
  </sheetData>
  <conditionalFormatting sqref="C8:D8">
    <cfRule type="cellIs" priority="1" dxfId="0" operator="greaterThan">
      <formula>1</formula>
    </cfRule>
  </conditionalFormatting>
  <hyperlinks>
    <hyperlink ref="B12" r:id="rId1" display="http://implan.gob.mx/1/admin/diagLeon.pdf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Jennyfer Marquez Huarota</dc:creator>
  <cp:keywords/>
  <dc:description/>
  <cp:lastModifiedBy>Claudia Elizabeth Casillas Villegas</cp:lastModifiedBy>
  <cp:lastPrinted>2019-07-10T19:01:15Z</cp:lastPrinted>
  <dcterms:created xsi:type="dcterms:W3CDTF">2016-06-13T19:42:18Z</dcterms:created>
  <dcterms:modified xsi:type="dcterms:W3CDTF">2019-07-30T18:37:59Z</dcterms:modified>
  <cp:category/>
  <cp:version/>
  <cp:contentType/>
  <cp:contentStatus/>
</cp:coreProperties>
</file>